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C0A50449-588D-443E-B574-D7BCE62B9478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 s="1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l="1"/>
  <c r="B59" i="2"/>
  <c r="C59" i="2"/>
  <c r="C61" i="2" s="1"/>
  <c r="B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<sst xmlns="http://schemas.openxmlformats.org/spreadsheetml/2006/main" count="58" uniqueCount="50">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</sst>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NumberFormat="1" applyFont="1" applyFill="1" applyBorder="1" applyAlignment="1">
      <alignment horizontal="center" vertical="top" wrapText="1"/>
    </xf>
    <xf numFmtId="0" fontId="4" fillId="0" borderId="4" xfId="8" applyNumberFormat="1" applyFont="1" applyFill="1" applyBorder="1" applyAlignment="1">
      <alignment horizontal="center" vertical="top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00000000-0005-0000-0000-000002000000}"/>
    <cellStyle name="Millares 2 2 3" xfId="17" xr:uid="{00000000-0005-0000-0000-000002000000}"/>
    <cellStyle name="Millares 2 3" xfId="4" xr:uid="{00000000-0005-0000-0000-000003000000}"/>
    <cellStyle name="Millares 2 3 2" xfId="27" xr:uid="{00000000-0005-0000-0000-000003000000}"/>
    <cellStyle name="Millares 2 3 3" xfId="18" xr:uid="{00000000-0005-0000-0000-000003000000}"/>
    <cellStyle name="Millares 2 4" xfId="25" xr:uid="{00000000-0005-0000-0000-000001000000}"/>
    <cellStyle name="Millares 2 5" xfId="16" xr:uid="{00000000-0005-0000-0000-000001000000}"/>
    <cellStyle name="Millares 3" xfId="5" xr:uid="{00000000-0005-0000-0000-000004000000}"/>
    <cellStyle name="Millares 3 2" xfId="28" xr:uid="{00000000-0005-0000-0000-000004000000}"/>
    <cellStyle name="Millares 3 3" xfId="19" xr:uid="{00000000-0005-0000-0000-000004000000}"/>
    <cellStyle name="Moneda 2" xfId="6" xr:uid="{00000000-0005-0000-0000-000005000000}"/>
    <cellStyle name="Moneda 2 2" xfId="29" xr:uid="{00000000-0005-0000-0000-000005000000}"/>
    <cellStyle name="Moneda 2 3" xfId="20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00000000-0005-0000-0000-000007000000}"/>
    <cellStyle name="Normal 2 4" xfId="21" xr:uid="{00000000-0005-0000-0000-000007000000}"/>
    <cellStyle name="Normal 3" xfId="9" xr:uid="{00000000-0005-0000-0000-000009000000}"/>
    <cellStyle name="Normal 3 2" xfId="31" xr:uid="{00000000-0005-0000-0000-000009000000}"/>
    <cellStyle name="Normal 3 3" xfId="22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00000000-0005-0000-0000-00000F000000}"/>
    <cellStyle name="Normal 6 2 3" xfId="24" xr:uid="{00000000-0005-0000-0000-00000F000000}"/>
    <cellStyle name="Normal 6 3" xfId="32" xr:uid="{00000000-0005-0000-0000-00000E000000}"/>
    <cellStyle name="Normal 6 4" xfId="2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7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2" t="s">
        <v>49</v>
      </c>
      <c r="B1" s="23"/>
      <c r="C1" s="24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1">
        <f>SUM(B5:B14)</f>
        <v>536897283.21000004</v>
      </c>
      <c r="C4" s="11">
        <f>SUM(C5:C14)</f>
        <v>513443549.36000001</v>
      </c>
    </row>
    <row r="5" spans="1:3" ht="11.25" customHeight="1" x14ac:dyDescent="0.2">
      <c r="A5" s="7" t="s">
        <v>3</v>
      </c>
      <c r="B5" s="12">
        <v>30263312.73</v>
      </c>
      <c r="C5" s="12">
        <v>27690959.760000002</v>
      </c>
    </row>
    <row r="6" spans="1:3" ht="11.25" customHeight="1" x14ac:dyDescent="0.2">
      <c r="A6" s="7" t="s">
        <v>4</v>
      </c>
      <c r="B6" s="12">
        <v>0</v>
      </c>
      <c r="C6" s="12">
        <v>0</v>
      </c>
    </row>
    <row r="7" spans="1:3" ht="11.25" customHeight="1" x14ac:dyDescent="0.2">
      <c r="A7" s="7" t="s">
        <v>5</v>
      </c>
      <c r="B7" s="12">
        <v>0</v>
      </c>
      <c r="C7" s="12">
        <v>0</v>
      </c>
    </row>
    <row r="8" spans="1:3" ht="11.25" customHeight="1" x14ac:dyDescent="0.2">
      <c r="A8" s="7" t="s">
        <v>6</v>
      </c>
      <c r="B8" s="12">
        <v>10641652.470000001</v>
      </c>
      <c r="C8" s="12">
        <v>4767120.92</v>
      </c>
    </row>
    <row r="9" spans="1:3" ht="11.25" customHeight="1" x14ac:dyDescent="0.2">
      <c r="A9" s="7" t="s">
        <v>7</v>
      </c>
      <c r="B9" s="12">
        <v>15757471.369999999</v>
      </c>
      <c r="C9" s="12">
        <v>14536579.880000001</v>
      </c>
    </row>
    <row r="10" spans="1:3" ht="11.25" customHeight="1" x14ac:dyDescent="0.2">
      <c r="A10" s="7" t="s">
        <v>8</v>
      </c>
      <c r="B10" s="12">
        <v>3910568.72</v>
      </c>
      <c r="C10" s="12">
        <v>3663697.76</v>
      </c>
    </row>
    <row r="11" spans="1:3" ht="11.25" customHeight="1" x14ac:dyDescent="0.2">
      <c r="A11" s="7" t="s">
        <v>9</v>
      </c>
      <c r="B11" s="12">
        <v>0</v>
      </c>
      <c r="C11" s="12">
        <v>0</v>
      </c>
    </row>
    <row r="12" spans="1:3" ht="22.5" x14ac:dyDescent="0.2">
      <c r="A12" s="7" t="s">
        <v>10</v>
      </c>
      <c r="B12" s="12">
        <v>425848176.42000002</v>
      </c>
      <c r="C12" s="12">
        <v>425249216.99000001</v>
      </c>
    </row>
    <row r="13" spans="1:3" ht="11.25" customHeight="1" x14ac:dyDescent="0.2">
      <c r="A13" s="7" t="s">
        <v>11</v>
      </c>
      <c r="B13" s="12">
        <v>50476101.5</v>
      </c>
      <c r="C13" s="12">
        <v>37535974.049999997</v>
      </c>
    </row>
    <row r="14" spans="1:3" ht="11.25" customHeight="1" x14ac:dyDescent="0.2">
      <c r="A14" s="7" t="s">
        <v>12</v>
      </c>
      <c r="B14" s="12">
        <v>0</v>
      </c>
      <c r="C14" s="12">
        <v>0</v>
      </c>
    </row>
    <row r="15" spans="1:3" ht="11.25" customHeight="1" x14ac:dyDescent="0.2">
      <c r="A15" s="8"/>
      <c r="B15" s="13"/>
      <c r="C15" s="13"/>
    </row>
    <row r="16" spans="1:3" ht="11.25" customHeight="1" x14ac:dyDescent="0.2">
      <c r="A16" s="6" t="s">
        <v>13</v>
      </c>
      <c r="B16" s="11">
        <f>SUM(B17:B32)</f>
        <v>312038477.48999995</v>
      </c>
      <c r="C16" s="11">
        <f>SUM(C17:C32)</f>
        <v>283821362.23000002</v>
      </c>
    </row>
    <row r="17" spans="1:3" ht="11.25" customHeight="1" x14ac:dyDescent="0.2">
      <c r="A17" s="7" t="s">
        <v>14</v>
      </c>
      <c r="B17" s="12">
        <v>130930659.19</v>
      </c>
      <c r="C17" s="12">
        <v>123738241.73999999</v>
      </c>
    </row>
    <row r="18" spans="1:3" ht="11.25" customHeight="1" x14ac:dyDescent="0.2">
      <c r="A18" s="7" t="s">
        <v>15</v>
      </c>
      <c r="B18" s="12">
        <v>40318887.43</v>
      </c>
      <c r="C18" s="12">
        <v>33483316.640000001</v>
      </c>
    </row>
    <row r="19" spans="1:3" ht="11.25" customHeight="1" x14ac:dyDescent="0.2">
      <c r="A19" s="7" t="s">
        <v>16</v>
      </c>
      <c r="B19" s="12">
        <v>67935395.25</v>
      </c>
      <c r="C19" s="12">
        <v>55400313.359999999</v>
      </c>
    </row>
    <row r="20" spans="1:3" ht="11.25" customHeight="1" x14ac:dyDescent="0.2">
      <c r="A20" s="7" t="s">
        <v>17</v>
      </c>
      <c r="B20" s="12">
        <v>14782935.6</v>
      </c>
      <c r="C20" s="12">
        <v>14782935.6</v>
      </c>
    </row>
    <row r="21" spans="1:3" ht="11.25" customHeight="1" x14ac:dyDescent="0.2">
      <c r="A21" s="7" t="s">
        <v>18</v>
      </c>
      <c r="B21" s="12">
        <v>0</v>
      </c>
      <c r="C21" s="12">
        <v>82250</v>
      </c>
    </row>
    <row r="22" spans="1:3" ht="11.25" customHeight="1" x14ac:dyDescent="0.2">
      <c r="A22" s="7" t="s">
        <v>19</v>
      </c>
      <c r="B22" s="12">
        <v>13014518.9</v>
      </c>
      <c r="C22" s="12">
        <v>14609052.800000001</v>
      </c>
    </row>
    <row r="23" spans="1:3" ht="11.25" customHeight="1" x14ac:dyDescent="0.2">
      <c r="A23" s="7" t="s">
        <v>20</v>
      </c>
      <c r="B23" s="12">
        <v>28787482.32</v>
      </c>
      <c r="C23" s="12">
        <v>24596617.879999999</v>
      </c>
    </row>
    <row r="24" spans="1:3" ht="11.25" customHeight="1" x14ac:dyDescent="0.2">
      <c r="A24" s="7" t="s">
        <v>21</v>
      </c>
      <c r="B24" s="12">
        <v>10297191.77</v>
      </c>
      <c r="C24" s="12">
        <v>9718376.5099999998</v>
      </c>
    </row>
    <row r="25" spans="1:3" ht="11.25" customHeight="1" x14ac:dyDescent="0.2">
      <c r="A25" s="7" t="s">
        <v>22</v>
      </c>
      <c r="B25" s="12">
        <v>0</v>
      </c>
      <c r="C25" s="12">
        <v>0</v>
      </c>
    </row>
    <row r="26" spans="1:3" ht="11.25" customHeight="1" x14ac:dyDescent="0.2">
      <c r="A26" s="7" t="s">
        <v>23</v>
      </c>
      <c r="B26" s="12">
        <v>0</v>
      </c>
      <c r="C26" s="12">
        <v>0</v>
      </c>
    </row>
    <row r="27" spans="1:3" ht="11.25" customHeight="1" x14ac:dyDescent="0.2">
      <c r="A27" s="7" t="s">
        <v>24</v>
      </c>
      <c r="B27" s="12">
        <v>0</v>
      </c>
      <c r="C27" s="12">
        <v>0</v>
      </c>
    </row>
    <row r="28" spans="1:3" ht="11.25" customHeight="1" x14ac:dyDescent="0.2">
      <c r="A28" s="7" t="s">
        <v>25</v>
      </c>
      <c r="B28" s="12">
        <v>0</v>
      </c>
      <c r="C28" s="12">
        <v>0</v>
      </c>
    </row>
    <row r="29" spans="1:3" ht="11.25" customHeight="1" x14ac:dyDescent="0.2">
      <c r="A29" s="7" t="s">
        <v>26</v>
      </c>
      <c r="B29" s="12">
        <v>0</v>
      </c>
      <c r="C29" s="12">
        <v>0</v>
      </c>
    </row>
    <row r="30" spans="1:3" ht="11.25" customHeight="1" x14ac:dyDescent="0.2">
      <c r="A30" s="7" t="s">
        <v>27</v>
      </c>
      <c r="B30" s="12">
        <v>0</v>
      </c>
      <c r="C30" s="12">
        <v>0</v>
      </c>
    </row>
    <row r="31" spans="1:3" ht="11.25" customHeight="1" x14ac:dyDescent="0.2">
      <c r="A31" s="7" t="s">
        <v>28</v>
      </c>
      <c r="B31" s="12">
        <v>5971407.0300000003</v>
      </c>
      <c r="C31" s="12">
        <v>7410257.7000000002</v>
      </c>
    </row>
    <row r="32" spans="1:3" ht="11.25" customHeight="1" x14ac:dyDescent="0.2">
      <c r="A32" s="7" t="s">
        <v>29</v>
      </c>
      <c r="B32" s="12">
        <v>0</v>
      </c>
      <c r="C32" s="12">
        <v>0</v>
      </c>
    </row>
    <row r="33" spans="1:3" ht="11.25" customHeight="1" x14ac:dyDescent="0.2">
      <c r="A33" s="4" t="s">
        <v>30</v>
      </c>
      <c r="B33" s="11">
        <f>B4-B16</f>
        <v>224858805.72000009</v>
      </c>
      <c r="C33" s="11">
        <f>C4-C16</f>
        <v>229622187.13</v>
      </c>
    </row>
    <row r="34" spans="1:3" ht="11.25" customHeight="1" x14ac:dyDescent="0.2">
      <c r="A34" s="9"/>
      <c r="B34" s="13"/>
      <c r="C34" s="13"/>
    </row>
    <row r="35" spans="1:3" ht="11.25" customHeight="1" x14ac:dyDescent="0.2">
      <c r="A35" s="4" t="s">
        <v>31</v>
      </c>
      <c r="B35" s="13"/>
      <c r="C35" s="13"/>
    </row>
    <row r="36" spans="1:3" ht="11.25" customHeight="1" x14ac:dyDescent="0.2">
      <c r="A36" s="6" t="s">
        <v>2</v>
      </c>
      <c r="B36" s="11">
        <f>SUM(B37:B39)</f>
        <v>2050000</v>
      </c>
      <c r="C36" s="11">
        <f>SUM(C37:C39)</f>
        <v>13500</v>
      </c>
    </row>
    <row r="37" spans="1:3" ht="11.25" customHeight="1" x14ac:dyDescent="0.2">
      <c r="A37" s="7" t="s">
        <v>32</v>
      </c>
      <c r="B37" s="12">
        <v>2050000</v>
      </c>
      <c r="C37" s="12">
        <v>13500</v>
      </c>
    </row>
    <row r="38" spans="1:3" ht="11.25" customHeight="1" x14ac:dyDescent="0.2">
      <c r="A38" s="7" t="s">
        <v>33</v>
      </c>
      <c r="B38" s="12">
        <v>0</v>
      </c>
      <c r="C38" s="12">
        <v>0</v>
      </c>
    </row>
    <row r="39" spans="1:3" ht="11.25" customHeight="1" x14ac:dyDescent="0.2">
      <c r="A39" s="7" t="s">
        <v>34</v>
      </c>
      <c r="B39" s="12">
        <v>0</v>
      </c>
      <c r="C39" s="12">
        <v>0</v>
      </c>
    </row>
    <row r="40" spans="1:3" ht="11.25" customHeight="1" x14ac:dyDescent="0.2">
      <c r="A40" s="8"/>
      <c r="B40" s="13"/>
      <c r="C40" s="13"/>
    </row>
    <row r="41" spans="1:3" ht="11.25" customHeight="1" x14ac:dyDescent="0.2">
      <c r="A41" s="6" t="s">
        <v>13</v>
      </c>
      <c r="B41" s="11">
        <f>SUM(B42:B44)</f>
        <v>262731049.09</v>
      </c>
      <c r="C41" s="11">
        <f>SUM(C42:C44)</f>
        <v>195225991.81</v>
      </c>
    </row>
    <row r="42" spans="1:3" ht="11.25" customHeight="1" x14ac:dyDescent="0.2">
      <c r="A42" s="7" t="s">
        <v>32</v>
      </c>
      <c r="B42" s="16">
        <v>243226389.28999999</v>
      </c>
      <c r="C42" s="16">
        <v>175767278.00999999</v>
      </c>
    </row>
    <row r="43" spans="1:3" ht="11.25" customHeight="1" x14ac:dyDescent="0.2">
      <c r="A43" s="7" t="s">
        <v>33</v>
      </c>
      <c r="B43" s="16">
        <v>19504659.800000001</v>
      </c>
      <c r="C43" s="16">
        <v>19458713.800000001</v>
      </c>
    </row>
    <row r="44" spans="1:3" ht="11.25" customHeight="1" x14ac:dyDescent="0.2">
      <c r="A44" s="7" t="s">
        <v>35</v>
      </c>
      <c r="B44" s="12">
        <v>0</v>
      </c>
      <c r="C44" s="12">
        <v>0</v>
      </c>
    </row>
    <row r="45" spans="1:3" ht="11.25" customHeight="1" x14ac:dyDescent="0.2">
      <c r="A45" s="4" t="s">
        <v>36</v>
      </c>
      <c r="B45" s="11">
        <f>B36-B41</f>
        <v>-260681049.09</v>
      </c>
      <c r="C45" s="11">
        <f>C36-C41</f>
        <v>-195212491.81</v>
      </c>
    </row>
    <row r="46" spans="1:3" ht="11.25" customHeight="1" x14ac:dyDescent="0.2">
      <c r="A46" s="9"/>
      <c r="B46" s="13"/>
      <c r="C46" s="13"/>
    </row>
    <row r="47" spans="1:3" ht="11.25" customHeight="1" x14ac:dyDescent="0.2">
      <c r="A47" s="4" t="s">
        <v>37</v>
      </c>
      <c r="B47" s="13"/>
      <c r="C47" s="13"/>
    </row>
    <row r="48" spans="1:3" ht="11.25" customHeight="1" x14ac:dyDescent="0.2">
      <c r="A48" s="6" t="s">
        <v>2</v>
      </c>
      <c r="B48" s="11">
        <f>SUM(B49+B52)</f>
        <v>23965731.710000001</v>
      </c>
      <c r="C48" s="11">
        <f>SUM(C49+C52)</f>
        <v>0</v>
      </c>
    </row>
    <row r="49" spans="1:3" ht="11.25" customHeight="1" x14ac:dyDescent="0.2">
      <c r="A49" s="7" t="s">
        <v>38</v>
      </c>
      <c r="B49" s="12">
        <f>B50+B51</f>
        <v>0</v>
      </c>
      <c r="C49" s="12">
        <f>C50+C51</f>
        <v>0</v>
      </c>
    </row>
    <row r="50" spans="1:3" ht="11.25" customHeight="1" x14ac:dyDescent="0.2">
      <c r="A50" s="7" t="s">
        <v>39</v>
      </c>
      <c r="B50" s="12">
        <v>0</v>
      </c>
      <c r="C50" s="12">
        <v>0</v>
      </c>
    </row>
    <row r="51" spans="1:3" ht="11.25" customHeight="1" x14ac:dyDescent="0.2">
      <c r="A51" s="7" t="s">
        <v>40</v>
      </c>
      <c r="B51" s="12">
        <v>0</v>
      </c>
      <c r="C51" s="12">
        <v>0</v>
      </c>
    </row>
    <row r="52" spans="1:3" ht="11.25" customHeight="1" x14ac:dyDescent="0.2">
      <c r="A52" s="7" t="s">
        <v>41</v>
      </c>
      <c r="B52" s="12">
        <v>23965731.710000001</v>
      </c>
      <c r="C52" s="12">
        <v>0</v>
      </c>
    </row>
    <row r="53" spans="1:3" ht="11.25" customHeight="1" x14ac:dyDescent="0.2">
      <c r="A53" s="8"/>
      <c r="B53" s="13"/>
      <c r="C53" s="13"/>
    </row>
    <row r="54" spans="1:3" ht="11.25" customHeight="1" x14ac:dyDescent="0.2">
      <c r="A54" s="6" t="s">
        <v>13</v>
      </c>
      <c r="B54" s="11">
        <f>SUM(B55+B58)</f>
        <v>0</v>
      </c>
      <c r="C54" s="11">
        <f>SUM(C55+C58)</f>
        <v>22930212.199999999</v>
      </c>
    </row>
    <row r="55" spans="1:3" ht="11.25" customHeight="1" x14ac:dyDescent="0.2">
      <c r="A55" s="7" t="s">
        <v>42</v>
      </c>
      <c r="B55" s="12">
        <f>SUM(B56+B57)</f>
        <v>0</v>
      </c>
      <c r="C55" s="12">
        <f>SUM(C56+C57)</f>
        <v>0</v>
      </c>
    </row>
    <row r="56" spans="1:3" ht="11.25" customHeight="1" x14ac:dyDescent="0.2">
      <c r="A56" s="7" t="s">
        <v>39</v>
      </c>
      <c r="B56" s="12">
        <v>0</v>
      </c>
      <c r="C56" s="12">
        <v>0</v>
      </c>
    </row>
    <row r="57" spans="1:3" ht="11.25" customHeight="1" x14ac:dyDescent="0.2">
      <c r="A57" s="7" t="s">
        <v>40</v>
      </c>
      <c r="B57" s="12">
        <v>0</v>
      </c>
      <c r="C57" s="12">
        <v>0</v>
      </c>
    </row>
    <row r="58" spans="1:3" ht="11.25" customHeight="1" x14ac:dyDescent="0.2">
      <c r="A58" s="7" t="s">
        <v>43</v>
      </c>
      <c r="B58" s="12">
        <v>0</v>
      </c>
      <c r="C58" s="12">
        <v>22930212.199999999</v>
      </c>
    </row>
    <row r="59" spans="1:3" ht="11.25" customHeight="1" x14ac:dyDescent="0.2">
      <c r="A59" s="4" t="s">
        <v>44</v>
      </c>
      <c r="B59" s="11">
        <f>B48-B54</f>
        <v>23965731.710000001</v>
      </c>
      <c r="C59" s="11">
        <f>C48-C54</f>
        <v>-22930212.199999999</v>
      </c>
    </row>
    <row r="60" spans="1:3" ht="11.25" customHeight="1" x14ac:dyDescent="0.2">
      <c r="A60" s="9"/>
      <c r="B60" s="13"/>
      <c r="C60" s="13"/>
    </row>
    <row r="61" spans="1:3" ht="11.25" customHeight="1" x14ac:dyDescent="0.2">
      <c r="A61" s="4" t="s">
        <v>45</v>
      </c>
      <c r="B61" s="11">
        <f>B59+B45+B33</f>
        <v>-11856511.659999907</v>
      </c>
      <c r="C61" s="11">
        <f>C59+C45+C33</f>
        <v>11479483.120000005</v>
      </c>
    </row>
    <row r="62" spans="1:3" ht="11.25" customHeight="1" x14ac:dyDescent="0.2">
      <c r="A62" s="9"/>
      <c r="B62" s="13"/>
      <c r="C62" s="13"/>
    </row>
    <row r="63" spans="1:3" ht="11.25" customHeight="1" x14ac:dyDescent="0.2">
      <c r="A63" s="4" t="s">
        <v>46</v>
      </c>
      <c r="B63" s="11">
        <v>86131939.5</v>
      </c>
      <c r="C63" s="11">
        <v>74652456.379999995</v>
      </c>
    </row>
    <row r="64" spans="1:3" ht="11.25" customHeight="1" x14ac:dyDescent="0.2">
      <c r="A64" s="9"/>
      <c r="B64" s="13"/>
      <c r="C64" s="13"/>
    </row>
    <row r="65" spans="1:5" ht="11.25" customHeight="1" x14ac:dyDescent="0.2">
      <c r="A65" s="4" t="s">
        <v>47</v>
      </c>
      <c r="B65" s="11">
        <v>74275427.840000004</v>
      </c>
      <c r="C65" s="11">
        <v>86131939.5</v>
      </c>
    </row>
    <row r="66" spans="1:5" ht="11.25" customHeight="1" x14ac:dyDescent="0.2">
      <c r="A66" s="10"/>
      <c r="B66" s="14"/>
      <c r="C66" s="15"/>
    </row>
    <row r="68" spans="1:5" ht="27.75" customHeight="1" x14ac:dyDescent="0.2">
      <c r="A68" s="25" t="s">
        <v>48</v>
      </c>
      <c r="B68" s="26"/>
      <c r="C68" s="26"/>
    </row>
    <row r="72" spans="1:5" x14ac:dyDescent="0.2">
      <c r="A72" s="17"/>
      <c r="B72" s="27"/>
      <c r="C72" s="27"/>
      <c r="D72" s="27"/>
      <c r="E72" s="27"/>
    </row>
    <row r="73" spans="1:5" x14ac:dyDescent="0.2">
      <c r="A73" s="18"/>
      <c r="B73" s="28"/>
      <c r="C73" s="28"/>
      <c r="D73" s="28"/>
      <c r="E73" s="28"/>
    </row>
    <row r="74" spans="1:5" x14ac:dyDescent="0.2">
      <c r="A74" s="19"/>
      <c r="B74" s="19"/>
      <c r="C74" s="19"/>
      <c r="D74" s="20"/>
      <c r="E74" s="20"/>
    </row>
    <row r="75" spans="1:5" x14ac:dyDescent="0.2">
      <c r="A75" s="19"/>
      <c r="B75" s="19"/>
      <c r="C75" s="19"/>
      <c r="D75" s="20"/>
      <c r="E75" s="20"/>
    </row>
    <row r="76" spans="1:5" x14ac:dyDescent="0.2">
      <c r="A76" s="27"/>
      <c r="B76" s="27"/>
      <c r="C76" s="27"/>
      <c r="D76" s="21"/>
      <c r="E76" s="20"/>
    </row>
    <row r="77" spans="1:5" x14ac:dyDescent="0.2">
      <c r="A77" s="28"/>
      <c r="B77" s="28"/>
      <c r="C77" s="28"/>
      <c r="D77" s="19"/>
      <c r="E77" s="20"/>
    </row>
  </sheetData>
  <sheetProtection formatCells="0" formatColumns="0" formatRows="0" autoFilter="0"/>
  <mergeCells count="8">
    <mergeCell ref="A77:C77"/>
    <mergeCell ref="A76:C76"/>
    <mergeCell ref="A1:C1"/>
    <mergeCell ref="A68:C68"/>
    <mergeCell ref="B72:C72"/>
    <mergeCell ref="D72:E72"/>
    <mergeCell ref="B73:C73"/>
    <mergeCell ref="D73:E73"/>
  </mergeCells>
  <printOptions horizontalCentered="1"/>
  <pageMargins left="0.70866141732283472" right="0.70866141732283472" top="0.55118110236220474" bottom="0.74803149606299213" header="0.31496062992125984" footer="0.31496062992125984"/>
  <pageSetup scale="68" orientation="portrait" r:id="rId1"/>
  <ignoredErrors>
    <ignoredError sqref="B4:C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2025-02-26T14:15:32Z</cp:lastPrinted>
  <dcterms:created xsi:type="dcterms:W3CDTF">2012-12-11T20:31:36Z</dcterms:created>
  <dcterms:modified xsi:type="dcterms:W3CDTF">2025-04-28T21:09:43Z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